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C:\Users\skdj8\Downloads\"/>
    </mc:Choice>
  </mc:AlternateContent>
  <xr:revisionPtr revIDLastSave="0" documentId="13_ncr:1_{78F8D2C3-E60C-404B-BDEF-98ED0D10A74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8" i="1" l="1"/>
  <c r="F68" i="1"/>
  <c r="D68" i="1"/>
  <c r="H67" i="1"/>
  <c r="F67" i="1"/>
  <c r="D67" i="1"/>
  <c r="D70" i="1" s="1"/>
  <c r="F66" i="1"/>
  <c r="F70" i="1" s="1"/>
  <c r="D66" i="1"/>
  <c r="H63" i="1"/>
  <c r="F63" i="1"/>
  <c r="D63" i="1"/>
  <c r="H62" i="1"/>
  <c r="F62" i="1"/>
  <c r="D62" i="1"/>
  <c r="H61" i="1"/>
  <c r="F61" i="1"/>
  <c r="D61" i="1"/>
  <c r="H60" i="1"/>
  <c r="F60" i="1"/>
  <c r="D60" i="1"/>
  <c r="H59" i="1"/>
  <c r="F59" i="1"/>
  <c r="D59" i="1"/>
  <c r="H57" i="1"/>
  <c r="H66" i="1" s="1"/>
  <c r="H70" i="1" s="1"/>
  <c r="F57" i="1"/>
  <c r="D57" i="1"/>
</calcChain>
</file>

<file path=xl/sharedStrings.xml><?xml version="1.0" encoding="utf-8"?>
<sst xmlns="http://schemas.openxmlformats.org/spreadsheetml/2006/main" count="49" uniqueCount="47">
  <si>
    <t>Most Innovative &amp; Afforable Forklift in 2025</t>
  </si>
  <si>
    <t>Machinex Global Limited
Unit B 11/F, Yam Tze Commercial Building, Wan Chai, Hong Kong</t>
  </si>
  <si>
    <t>sales@machinexheavy.com</t>
  </si>
  <si>
    <t>852-8403-7035</t>
  </si>
  <si>
    <t>machinexheavy.com</t>
  </si>
  <si>
    <t>Forklift Total Cost of Ownership Calculator</t>
  </si>
  <si>
    <t>Forklift #1</t>
  </si>
  <si>
    <t>Forklift #2</t>
  </si>
  <si>
    <t>Forklift #3</t>
  </si>
  <si>
    <t>[insert make/model]</t>
  </si>
  <si>
    <t>Fixed Costs</t>
  </si>
  <si>
    <r>
      <rPr>
        <b/>
        <sz val="14"/>
        <color theme="1"/>
        <rFont val="Calibri"/>
      </rPr>
      <t>Depreciation Years</t>
    </r>
    <r>
      <rPr>
        <b/>
        <sz val="10"/>
        <color theme="1"/>
        <rFont val="Calibri"/>
      </rPr>
      <t xml:space="preserve"> (#yrs you will keep forklift)</t>
    </r>
  </si>
  <si>
    <t>Purchase Price</t>
  </si>
  <si>
    <t>Resale Value</t>
  </si>
  <si>
    <t>Loan Rate - If not financed enter 0</t>
  </si>
  <si>
    <t>Annual Insurance</t>
  </si>
  <si>
    <t>Variable Costs</t>
  </si>
  <si>
    <t>*Fuel Cost per litre (leave blank if electric)</t>
  </si>
  <si>
    <t>*Litres per tank (leave blank if electric)</t>
  </si>
  <si>
    <t>*Tanks per year (leave blank if electric)</t>
  </si>
  <si>
    <t>**Electricity cost per KWh (leave blank if IC engine)</t>
  </si>
  <si>
    <t>**No.Kilowatts per hour to charge battery back (Average is 4)</t>
  </si>
  <si>
    <t>**Cost of replacement battery (leave blank if IC engine)</t>
  </si>
  <si>
    <t>***Service Life of Battery (hours) If IC engine enter "1"</t>
  </si>
  <si>
    <t>Cost of 4 Tires</t>
  </si>
  <si>
    <t>Service Life of Tires (hours)</t>
  </si>
  <si>
    <t>Annual Preventative Maintenance Costs</t>
  </si>
  <si>
    <t>Annual Repairs Costs</t>
  </si>
  <si>
    <t>Operating Costs</t>
  </si>
  <si>
    <t>Annual Operator Cost</t>
  </si>
  <si>
    <t>Annual Training Cost</t>
  </si>
  <si>
    <t>Number of hours of operation per year</t>
  </si>
  <si>
    <t>Calculations</t>
  </si>
  <si>
    <t>Total Fixed Costs per year</t>
  </si>
  <si>
    <t>Fuel Costs per hour (IC engines)</t>
  </si>
  <si>
    <t>Electricity Costs per hour (electric)</t>
  </si>
  <si>
    <t>Battery per hour (electric)</t>
  </si>
  <si>
    <t>Tires per hour</t>
  </si>
  <si>
    <t>Repair  and Maintenance costs per hour</t>
  </si>
  <si>
    <t>Total Fixed Costs per hour</t>
  </si>
  <si>
    <t>Total Variable Costs per hour</t>
  </si>
  <si>
    <t>Total Operating Costs per Hour</t>
  </si>
  <si>
    <t>Total Cost of Ownership per Hour</t>
  </si>
  <si>
    <r>
      <rPr>
        <b/>
        <sz val="18"/>
        <color theme="1"/>
        <rFont val="Calibri"/>
      </rPr>
      <t>Instructions:</t>
    </r>
    <r>
      <rPr>
        <sz val="18"/>
        <color theme="1"/>
        <rFont val="Calibri"/>
      </rPr>
      <t xml:space="preserve"> Fill in the fields above outlined in red. Your calculations will automatically appear in the solid red boxes. </t>
    </r>
  </si>
  <si>
    <t>*Only fill in these fields if your forklift has an IC engine</t>
  </si>
  <si>
    <t>**Only fill in these fields if your forklift is electric</t>
  </si>
  <si>
    <t>***Enter "1" if your forklift is electric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</si>
</sst>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22" x14ac:knownFonts="1">
    <font>
      <sz val="11"/>
      <color theme="1"/>
      <name val="Calibri"/>
      <scheme val="minor"/>
    </font>
    <font>
      <sz val="36"/>
      <color theme="1"/>
      <name val="Calibri"/>
      <scheme val="minor"/>
    </font>
    <font>
      <b/>
      <sz val="18"/>
      <color rgb="FF000000"/>
      <name val="Calibri"/>
      <scheme val="minor"/>
    </font>
    <font>
      <sz val="18"/>
      <color rgb="FF000000"/>
      <name val="Calibri"/>
      <scheme val="minor"/>
    </font>
    <font>
      <sz val="18"/>
      <color theme="1"/>
      <name val="Calibri"/>
      <scheme val="minor"/>
    </font>
    <font>
      <u/>
      <sz val="18"/>
      <color rgb="FF0000FF"/>
      <name val="Calibri"/>
    </font>
    <font>
      <sz val="36"/>
      <color theme="0"/>
      <name val="Calibri"/>
      <scheme val="minor"/>
    </font>
    <font>
      <sz val="24"/>
      <color theme="1"/>
      <name val="Calibri"/>
      <scheme val="minor"/>
    </font>
    <font>
      <sz val="24"/>
      <color rgb="FF000000"/>
      <name val="Calibri"/>
      <scheme val="minor"/>
    </font>
    <font>
      <sz val="12"/>
      <color rgb="FF000000"/>
      <name val="Calibri"/>
      <scheme val="minor"/>
    </font>
    <font>
      <b/>
      <sz val="24"/>
      <color rgb="FF000000"/>
      <name val="Calibri"/>
      <scheme val="minor"/>
    </font>
    <font>
      <b/>
      <sz val="14"/>
      <color theme="1"/>
      <name val="Calibri"/>
      <scheme val="minor"/>
    </font>
    <font>
      <sz val="11"/>
      <color rgb="FF000000"/>
      <name val="Calibri"/>
      <scheme val="minor"/>
    </font>
    <font>
      <b/>
      <sz val="24"/>
      <color theme="1"/>
      <name val="Calibri"/>
      <scheme val="minor"/>
    </font>
    <font>
      <b/>
      <sz val="14"/>
      <color rgb="FF000000"/>
      <name val="Calibri"/>
      <scheme val="minor"/>
    </font>
    <font>
      <b/>
      <sz val="14"/>
      <color theme="0"/>
      <name val="Calibri"/>
      <scheme val="minor"/>
    </font>
    <font>
      <b/>
      <sz val="18"/>
      <color theme="1"/>
      <name val="Calibri"/>
      <scheme val="minor"/>
    </font>
    <font>
      <b/>
      <sz val="18"/>
      <color theme="0"/>
      <name val="Calibri"/>
      <scheme val="minor"/>
    </font>
    <font>
      <b/>
      <sz val="14"/>
      <color theme="1"/>
      <name val="Calibri"/>
    </font>
    <font>
      <b/>
      <sz val="10"/>
      <color theme="1"/>
      <name val="Calibri"/>
    </font>
    <font>
      <b/>
      <sz val="18"/>
      <color theme="1"/>
      <name val="Calibri"/>
    </font>
    <font>
      <sz val="18"/>
      <color theme="1"/>
      <name val="Calibri"/>
    </font>
  </fonts>
  <fills count="9">
    <fill>
      <patternFill patternType="none"/>
    </fill>
    <fill>
      <patternFill patternType="gray125"/>
    </fill>
    <fill>
      <patternFill patternType="solid">
        <fgColor rgb="FFDB3231"/>
        <bgColor rgb="FFDB3231"/>
      </patternFill>
    </fill>
    <fill>
      <patternFill patternType="solid">
        <fgColor rgb="FF099FDC"/>
        <bgColor rgb="FFFF9900"/>
      </patternFill>
    </fill>
    <fill>
      <patternFill patternType="solid">
        <fgColor rgb="FF00B0F0"/>
        <bgColor rgb="FF099FDC"/>
      </patternFill>
    </fill>
    <fill>
      <patternFill patternType="solid">
        <fgColor rgb="FF00B0F0"/>
        <bgColor theme="5"/>
      </patternFill>
    </fill>
    <fill>
      <patternFill patternType="solid">
        <fgColor rgb="FF00B0F0"/>
        <bgColor rgb="FFFF9900"/>
      </patternFill>
    </fill>
    <fill>
      <patternFill patternType="solid">
        <fgColor rgb="FF00B0F0"/>
        <bgColor theme="8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ck">
        <color rgb="FFC00000"/>
      </left>
      <right style="thick">
        <color rgb="FFC00000"/>
      </right>
      <top style="thick">
        <color rgb="FFC00000"/>
      </top>
      <bottom style="thick">
        <color rgb="FFC00000"/>
      </bottom>
      <diagonal/>
    </border>
    <border>
      <left style="thin">
        <color rgb="FFCC0000"/>
      </left>
      <right style="thin">
        <color rgb="FFCC0000"/>
      </right>
      <top style="thin">
        <color rgb="FFCC0000"/>
      </top>
      <bottom style="thin">
        <color rgb="FFCC0000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1" fillId="0" borderId="0" xfId="0" applyFont="1"/>
    <xf numFmtId="0" fontId="12" fillId="0" borderId="2" xfId="0" applyFont="1" applyBorder="1"/>
    <xf numFmtId="0" fontId="0" fillId="0" borderId="2" xfId="0" applyBorder="1"/>
    <xf numFmtId="164" fontId="12" fillId="0" borderId="2" xfId="0" applyNumberFormat="1" applyFont="1" applyBorder="1"/>
    <xf numFmtId="164" fontId="0" fillId="0" borderId="2" xfId="0" applyNumberFormat="1" applyBorder="1"/>
    <xf numFmtId="10" fontId="12" fillId="0" borderId="2" xfId="0" applyNumberFormat="1" applyFont="1" applyBorder="1"/>
    <xf numFmtId="10" fontId="0" fillId="0" borderId="2" xfId="0" applyNumberFormat="1" applyBorder="1"/>
    <xf numFmtId="0" fontId="14" fillId="0" borderId="0" xfId="0" applyFont="1"/>
    <xf numFmtId="0" fontId="12" fillId="0" borderId="0" xfId="0" applyFont="1"/>
    <xf numFmtId="164" fontId="12" fillId="0" borderId="0" xfId="0" applyNumberFormat="1" applyFont="1"/>
    <xf numFmtId="164" fontId="0" fillId="0" borderId="0" xfId="0" applyNumberFormat="1"/>
    <xf numFmtId="164" fontId="15" fillId="2" borderId="3" xfId="0" applyNumberFormat="1" applyFont="1" applyFill="1" applyBorder="1"/>
    <xf numFmtId="164" fontId="11" fillId="0" borderId="0" xfId="0" applyNumberFormat="1" applyFont="1"/>
    <xf numFmtId="0" fontId="4" fillId="0" borderId="0" xfId="0" applyFont="1"/>
    <xf numFmtId="164" fontId="17" fillId="2" borderId="3" xfId="0" applyNumberFormat="1" applyFont="1" applyFill="1" applyBorder="1"/>
    <xf numFmtId="0" fontId="1" fillId="0" borderId="0" xfId="0" applyFont="1" applyAlignment="1">
      <alignment horizontal="center" vertical="center"/>
    </xf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0" fillId="3" borderId="1" xfId="0" applyFont="1" applyFill="1" applyBorder="1" applyAlignment="1">
      <alignment horizontal="left" vertical="center"/>
    </xf>
    <xf numFmtId="0" fontId="13" fillId="4" borderId="1" xfId="0" applyFont="1" applyFill="1" applyBorder="1" applyAlignment="1">
      <alignment horizontal="left" vertical="center"/>
    </xf>
    <xf numFmtId="0" fontId="13" fillId="5" borderId="1" xfId="0" applyFont="1" applyFill="1" applyBorder="1" applyAlignment="1">
      <alignment horizontal="left" vertical="center"/>
    </xf>
    <xf numFmtId="0" fontId="16" fillId="6" borderId="1" xfId="0" applyFont="1" applyFill="1" applyBorder="1"/>
    <xf numFmtId="0" fontId="6" fillId="7" borderId="0" xfId="0" applyFont="1" applyFill="1" applyAlignment="1">
      <alignment horizontal="center" vertical="center"/>
    </xf>
    <xf numFmtId="0" fontId="0" fillId="8" borderId="0" xfId="0" applyFill="1"/>
    <xf numFmtId="0" fontId="16" fillId="5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99FD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419100</xdr:colOff>
      <xdr:row>0</xdr:row>
      <xdr:rowOff>0</xdr:rowOff>
    </xdr:from>
    <xdr:ext cx="4608194" cy="1000125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985260" y="0"/>
          <a:ext cx="4608194" cy="100012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machinexheavy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018"/>
  <sheetViews>
    <sheetView tabSelected="1" topLeftCell="A67" workbookViewId="0">
      <selection activeCell="F28" sqref="F28"/>
    </sheetView>
  </sheetViews>
  <sheetFormatPr defaultColWidth="14.44140625" defaultRowHeight="15" customHeight="1" x14ac:dyDescent="0.3"/>
  <cols>
    <col min="1" max="1" width="4.5546875" customWidth="1"/>
    <col min="2" max="2" width="47.44140625" customWidth="1"/>
    <col min="3" max="3" width="34.88671875" customWidth="1"/>
    <col min="4" max="4" width="48.33203125" customWidth="1"/>
    <col min="5" max="5" width="8.6640625" customWidth="1"/>
    <col min="6" max="6" width="20.109375" customWidth="1"/>
    <col min="7" max="7" width="8.6640625" customWidth="1"/>
    <col min="8" max="8" width="17.77734375" customWidth="1"/>
    <col min="9" max="9" width="8.6640625" customWidth="1"/>
    <col min="10" max="10" width="29" customWidth="1"/>
    <col min="11" max="26" width="8.6640625" customWidth="1"/>
  </cols>
  <sheetData>
    <row r="1" spans="1:8" ht="81" customHeight="1" x14ac:dyDescent="0.3">
      <c r="A1" s="21"/>
      <c r="B1" s="22"/>
      <c r="C1" s="22"/>
      <c r="D1" s="22"/>
      <c r="E1" s="22"/>
      <c r="F1" s="22"/>
      <c r="G1" s="22"/>
      <c r="H1" s="22"/>
    </row>
    <row r="2" spans="1:8" ht="30.75" customHeight="1" x14ac:dyDescent="0.3">
      <c r="A2" s="23" t="s">
        <v>0</v>
      </c>
      <c r="B2" s="22"/>
      <c r="C2" s="22"/>
      <c r="D2" s="22"/>
      <c r="E2" s="22"/>
      <c r="F2" s="22"/>
      <c r="G2" s="22"/>
      <c r="H2" s="22"/>
    </row>
    <row r="3" spans="1:8" ht="30.75" customHeight="1" x14ac:dyDescent="0.3">
      <c r="A3" s="24" t="s">
        <v>1</v>
      </c>
      <c r="B3" s="22"/>
      <c r="C3" s="22"/>
      <c r="D3" s="22"/>
      <c r="E3" s="22"/>
      <c r="F3" s="22"/>
      <c r="G3" s="22"/>
      <c r="H3" s="22"/>
    </row>
    <row r="4" spans="1:8" ht="22.5" customHeight="1" x14ac:dyDescent="0.3">
      <c r="A4" s="22"/>
      <c r="B4" s="22"/>
      <c r="C4" s="22"/>
      <c r="D4" s="22"/>
      <c r="E4" s="22"/>
      <c r="F4" s="22"/>
      <c r="G4" s="22"/>
      <c r="H4" s="22"/>
    </row>
    <row r="5" spans="1:8" ht="22.5" customHeight="1" x14ac:dyDescent="0.3">
      <c r="A5" s="22"/>
      <c r="B5" s="22"/>
      <c r="C5" s="22"/>
      <c r="D5" s="22"/>
      <c r="E5" s="22"/>
      <c r="F5" s="22"/>
      <c r="G5" s="22"/>
      <c r="H5" s="22"/>
    </row>
    <row r="6" spans="1:8" ht="22.5" customHeight="1" x14ac:dyDescent="0.45">
      <c r="A6" s="1"/>
      <c r="B6" s="1" t="s">
        <v>2</v>
      </c>
      <c r="C6" s="1" t="s">
        <v>3</v>
      </c>
      <c r="D6" s="2" t="s">
        <v>4</v>
      </c>
      <c r="E6" s="1"/>
      <c r="F6" s="1"/>
      <c r="G6" s="1"/>
      <c r="H6" s="1"/>
    </row>
    <row r="7" spans="1:8" ht="64.5" customHeight="1" x14ac:dyDescent="0.3">
      <c r="A7" s="29" t="s">
        <v>5</v>
      </c>
      <c r="B7" s="30"/>
      <c r="C7" s="30"/>
      <c r="D7" s="30"/>
      <c r="E7" s="30"/>
      <c r="F7" s="30"/>
      <c r="G7" s="30"/>
      <c r="H7" s="30"/>
    </row>
    <row r="8" spans="1:8" ht="30.75" customHeight="1" x14ac:dyDescent="0.3">
      <c r="A8" s="3"/>
      <c r="B8" s="3"/>
      <c r="C8" s="3"/>
      <c r="D8" s="4" t="s">
        <v>6</v>
      </c>
      <c r="E8" s="3"/>
      <c r="F8" s="4" t="s">
        <v>7</v>
      </c>
      <c r="H8" s="4" t="s">
        <v>8</v>
      </c>
    </row>
    <row r="9" spans="1:8" ht="30.75" customHeight="1" x14ac:dyDescent="0.3">
      <c r="A9" s="3"/>
      <c r="B9" s="3"/>
      <c r="C9" s="3"/>
      <c r="D9" s="5" t="s">
        <v>9</v>
      </c>
      <c r="E9" s="3"/>
      <c r="F9" s="5" t="s">
        <v>9</v>
      </c>
      <c r="H9" s="5" t="s">
        <v>9</v>
      </c>
    </row>
    <row r="10" spans="1:8" ht="30.75" customHeight="1" x14ac:dyDescent="0.3">
      <c r="A10" s="3"/>
      <c r="B10" s="25" t="s">
        <v>10</v>
      </c>
      <c r="C10" s="3"/>
      <c r="D10" s="3"/>
      <c r="E10" s="3"/>
      <c r="F10" s="3"/>
      <c r="H10" s="3"/>
    </row>
    <row r="11" spans="1:8" ht="9.75" customHeight="1" x14ac:dyDescent="0.3"/>
    <row r="12" spans="1:8" ht="18" x14ac:dyDescent="0.35">
      <c r="B12" s="6" t="s">
        <v>11</v>
      </c>
      <c r="D12" s="7">
        <v>5</v>
      </c>
      <c r="F12" s="8">
        <v>5</v>
      </c>
      <c r="H12" s="8">
        <v>5</v>
      </c>
    </row>
    <row r="13" spans="1:8" ht="9.75" customHeight="1" x14ac:dyDescent="0.3"/>
    <row r="14" spans="1:8" ht="18" x14ac:dyDescent="0.35">
      <c r="B14" s="6" t="s">
        <v>12</v>
      </c>
      <c r="D14" s="9">
        <v>30000</v>
      </c>
      <c r="F14" s="10">
        <v>30000</v>
      </c>
      <c r="H14" s="10">
        <v>30000</v>
      </c>
    </row>
    <row r="15" spans="1:8" ht="9.75" customHeight="1" x14ac:dyDescent="0.3"/>
    <row r="16" spans="1:8" ht="18" x14ac:dyDescent="0.35">
      <c r="B16" s="6" t="s">
        <v>13</v>
      </c>
      <c r="D16" s="9">
        <v>10000</v>
      </c>
      <c r="F16" s="10">
        <v>10000</v>
      </c>
      <c r="H16" s="10">
        <v>10000</v>
      </c>
    </row>
    <row r="17" spans="1:8" ht="9.75" customHeight="1" x14ac:dyDescent="0.3"/>
    <row r="18" spans="1:8" ht="18" x14ac:dyDescent="0.35">
      <c r="B18" s="6" t="s">
        <v>14</v>
      </c>
      <c r="D18" s="11">
        <v>0.03</v>
      </c>
      <c r="F18" s="12">
        <v>0.03</v>
      </c>
      <c r="H18" s="12">
        <v>0.03</v>
      </c>
    </row>
    <row r="19" spans="1:8" ht="9.75" customHeight="1" x14ac:dyDescent="0.3"/>
    <row r="20" spans="1:8" ht="18" x14ac:dyDescent="0.35">
      <c r="B20" s="6" t="s">
        <v>15</v>
      </c>
      <c r="D20" s="9">
        <v>1500</v>
      </c>
      <c r="F20" s="10">
        <v>1500</v>
      </c>
      <c r="H20" s="10">
        <v>1500</v>
      </c>
    </row>
    <row r="21" spans="1:8" ht="24" customHeight="1" x14ac:dyDescent="0.3"/>
    <row r="22" spans="1:8" ht="30.75" customHeight="1" x14ac:dyDescent="0.3">
      <c r="A22" s="3"/>
      <c r="B22" s="26" t="s">
        <v>16</v>
      </c>
      <c r="C22" s="3"/>
      <c r="D22" s="3"/>
      <c r="E22" s="3"/>
      <c r="F22" s="3"/>
      <c r="H22" s="3"/>
    </row>
    <row r="23" spans="1:8" ht="9.75" customHeight="1" x14ac:dyDescent="0.3"/>
    <row r="24" spans="1:8" ht="18" x14ac:dyDescent="0.35">
      <c r="B24" s="13" t="s">
        <v>17</v>
      </c>
      <c r="D24" s="9">
        <v>1</v>
      </c>
      <c r="F24" s="10">
        <v>1</v>
      </c>
      <c r="H24" s="10">
        <v>1</v>
      </c>
    </row>
    <row r="25" spans="1:8" ht="9.75" customHeight="1" x14ac:dyDescent="0.3">
      <c r="D25" s="14"/>
    </row>
    <row r="26" spans="1:8" ht="18" x14ac:dyDescent="0.35">
      <c r="B26" s="13" t="s">
        <v>18</v>
      </c>
      <c r="D26" s="7">
        <v>16</v>
      </c>
      <c r="F26" s="8">
        <v>16</v>
      </c>
      <c r="H26" s="8">
        <v>16</v>
      </c>
    </row>
    <row r="27" spans="1:8" ht="9.75" customHeight="1" x14ac:dyDescent="0.3"/>
    <row r="28" spans="1:8" ht="18" x14ac:dyDescent="0.35">
      <c r="B28" s="13" t="s">
        <v>19</v>
      </c>
      <c r="D28" s="7">
        <v>240</v>
      </c>
      <c r="F28" s="8">
        <v>240</v>
      </c>
      <c r="H28" s="8">
        <v>240</v>
      </c>
    </row>
    <row r="29" spans="1:8" ht="9.75" customHeight="1" x14ac:dyDescent="0.35">
      <c r="B29" s="13"/>
    </row>
    <row r="30" spans="1:8" ht="18" x14ac:dyDescent="0.35">
      <c r="B30" s="13" t="s">
        <v>20</v>
      </c>
      <c r="D30" s="9">
        <v>0.13</v>
      </c>
      <c r="F30" s="9">
        <v>0.13</v>
      </c>
      <c r="H30" s="9">
        <v>0.13</v>
      </c>
    </row>
    <row r="31" spans="1:8" ht="9.75" customHeight="1" x14ac:dyDescent="0.3">
      <c r="D31" s="14"/>
    </row>
    <row r="32" spans="1:8" ht="18" x14ac:dyDescent="0.35">
      <c r="B32" s="13" t="s">
        <v>21</v>
      </c>
      <c r="D32" s="7">
        <v>4</v>
      </c>
      <c r="F32" s="7">
        <v>4</v>
      </c>
      <c r="H32" s="7">
        <v>4</v>
      </c>
    </row>
    <row r="33" spans="1:8" ht="9.75" customHeight="1" x14ac:dyDescent="0.3"/>
    <row r="34" spans="1:8" ht="15.75" customHeight="1" x14ac:dyDescent="0.35">
      <c r="B34" s="13" t="s">
        <v>22</v>
      </c>
      <c r="D34" s="7">
        <v>5000</v>
      </c>
      <c r="F34" s="7">
        <v>5000</v>
      </c>
      <c r="H34" s="7">
        <v>5000</v>
      </c>
    </row>
    <row r="35" spans="1:8" ht="8.25" customHeight="1" x14ac:dyDescent="0.35">
      <c r="B35" s="13"/>
      <c r="D35" s="15"/>
      <c r="F35" s="15"/>
      <c r="H35" s="15"/>
    </row>
    <row r="36" spans="1:8" ht="15.75" customHeight="1" x14ac:dyDescent="0.35">
      <c r="B36" s="13" t="s">
        <v>23</v>
      </c>
      <c r="D36" s="7">
        <v>12000</v>
      </c>
      <c r="F36" s="7">
        <v>12000</v>
      </c>
      <c r="H36" s="7">
        <v>12000</v>
      </c>
    </row>
    <row r="37" spans="1:8" ht="9" customHeight="1" x14ac:dyDescent="0.35">
      <c r="B37" s="13"/>
      <c r="D37" s="15"/>
      <c r="F37" s="15"/>
      <c r="H37" s="15"/>
    </row>
    <row r="38" spans="1:8" ht="15.75" customHeight="1" x14ac:dyDescent="0.35">
      <c r="B38" s="13" t="s">
        <v>24</v>
      </c>
      <c r="D38" s="9">
        <v>1500</v>
      </c>
      <c r="F38" s="9">
        <v>1500</v>
      </c>
      <c r="H38" s="9">
        <v>1500</v>
      </c>
    </row>
    <row r="39" spans="1:8" ht="9" customHeight="1" x14ac:dyDescent="0.35">
      <c r="B39" s="6"/>
      <c r="D39" s="13"/>
    </row>
    <row r="40" spans="1:8" ht="15.75" customHeight="1" x14ac:dyDescent="0.35">
      <c r="B40" s="6" t="s">
        <v>25</v>
      </c>
      <c r="D40" s="7">
        <v>2625</v>
      </c>
      <c r="F40" s="8">
        <v>2625</v>
      </c>
      <c r="H40" s="8">
        <v>2625</v>
      </c>
    </row>
    <row r="41" spans="1:8" ht="9.75" customHeight="1" x14ac:dyDescent="0.3"/>
    <row r="42" spans="1:8" ht="15.75" customHeight="1" x14ac:dyDescent="0.35">
      <c r="B42" s="6" t="s">
        <v>26</v>
      </c>
      <c r="D42" s="9">
        <v>2000</v>
      </c>
      <c r="F42" s="10">
        <v>2000</v>
      </c>
      <c r="H42" s="10">
        <v>2000</v>
      </c>
    </row>
    <row r="43" spans="1:8" ht="9.75" customHeight="1" x14ac:dyDescent="0.3">
      <c r="D43" s="16"/>
      <c r="F43" s="16"/>
      <c r="H43" s="16"/>
    </row>
    <row r="44" spans="1:8" ht="15.75" customHeight="1" x14ac:dyDescent="0.35">
      <c r="B44" s="6" t="s">
        <v>27</v>
      </c>
      <c r="D44" s="9">
        <v>1500</v>
      </c>
      <c r="F44" s="10">
        <v>1500</v>
      </c>
      <c r="H44" s="10">
        <v>1500</v>
      </c>
    </row>
    <row r="45" spans="1:8" ht="28.5" customHeight="1" x14ac:dyDescent="0.3">
      <c r="D45" s="16"/>
      <c r="F45" s="16"/>
      <c r="H45" s="16"/>
    </row>
    <row r="46" spans="1:8" ht="30.75" customHeight="1" x14ac:dyDescent="0.3">
      <c r="A46" s="3"/>
      <c r="B46" s="27" t="s">
        <v>28</v>
      </c>
      <c r="C46" s="3"/>
      <c r="D46" s="3"/>
      <c r="E46" s="3"/>
      <c r="F46" s="3"/>
      <c r="H46" s="3"/>
    </row>
    <row r="47" spans="1:8" ht="9.75" customHeight="1" x14ac:dyDescent="0.3"/>
    <row r="48" spans="1:8" ht="15.75" customHeight="1" x14ac:dyDescent="0.35">
      <c r="B48" s="6" t="s">
        <v>29</v>
      </c>
      <c r="D48" s="9">
        <v>40000</v>
      </c>
      <c r="F48" s="10">
        <v>40000</v>
      </c>
      <c r="H48" s="10">
        <v>40000</v>
      </c>
    </row>
    <row r="49" spans="2:10" ht="9.75" customHeight="1" x14ac:dyDescent="0.3">
      <c r="D49" s="16"/>
      <c r="F49" s="16"/>
      <c r="H49" s="16"/>
    </row>
    <row r="50" spans="2:10" ht="15.75" customHeight="1" x14ac:dyDescent="0.35">
      <c r="B50" s="6" t="s">
        <v>30</v>
      </c>
      <c r="D50" s="9">
        <v>1000</v>
      </c>
      <c r="F50" s="10">
        <v>1000</v>
      </c>
      <c r="H50" s="10">
        <v>1000</v>
      </c>
    </row>
    <row r="51" spans="2:10" ht="9.75" customHeight="1" x14ac:dyDescent="0.3"/>
    <row r="52" spans="2:10" ht="15.75" customHeight="1" x14ac:dyDescent="0.35">
      <c r="B52" s="6" t="s">
        <v>31</v>
      </c>
      <c r="D52" s="7">
        <v>2000</v>
      </c>
      <c r="F52" s="8">
        <v>2000</v>
      </c>
      <c r="H52" s="8">
        <v>2000</v>
      </c>
    </row>
    <row r="53" spans="2:10" ht="15.75" customHeight="1" x14ac:dyDescent="0.35">
      <c r="B53" s="6"/>
    </row>
    <row r="54" spans="2:10" ht="43.5" customHeight="1" x14ac:dyDescent="0.3">
      <c r="B54" s="27" t="s">
        <v>32</v>
      </c>
    </row>
    <row r="55" spans="2:10" ht="9.75" customHeight="1" x14ac:dyDescent="0.3"/>
    <row r="56" spans="2:10" ht="9.75" customHeight="1" x14ac:dyDescent="0.3"/>
    <row r="57" spans="2:10" ht="15.75" customHeight="1" x14ac:dyDescent="0.35">
      <c r="B57" s="6" t="s">
        <v>33</v>
      </c>
      <c r="D57" s="17">
        <f>(D14/D12)+(D18*D14)+D20-(D16/D12)</f>
        <v>6400</v>
      </c>
      <c r="F57" s="17">
        <f>(F14/F12)+(F18*F14)+F20-(F16/F12)</f>
        <v>6400</v>
      </c>
      <c r="H57" s="17">
        <f>(H14/H12)+(H18*H14)+H20-(H16/H12)</f>
        <v>6400</v>
      </c>
    </row>
    <row r="58" spans="2:10" ht="15.75" customHeight="1" x14ac:dyDescent="0.35">
      <c r="B58" s="6"/>
      <c r="D58" s="16"/>
      <c r="F58" s="16"/>
      <c r="G58" s="18"/>
      <c r="H58" s="16"/>
    </row>
    <row r="59" spans="2:10" ht="15.75" customHeight="1" x14ac:dyDescent="0.35">
      <c r="B59" s="13" t="s">
        <v>34</v>
      </c>
      <c r="D59" s="17">
        <f>(D24*D26*D28)/D52</f>
        <v>1.92</v>
      </c>
      <c r="F59" s="17">
        <f>(F24*F26*F28)/F52</f>
        <v>1.92</v>
      </c>
      <c r="H59" s="17">
        <f>(H24*H26*H28)/H52</f>
        <v>1.92</v>
      </c>
    </row>
    <row r="60" spans="2:10" ht="15.75" customHeight="1" x14ac:dyDescent="0.35">
      <c r="B60" s="13" t="s">
        <v>35</v>
      </c>
      <c r="D60" s="17">
        <f>(D30*D32)</f>
        <v>0.52</v>
      </c>
      <c r="F60" s="17">
        <f>(F30*F32)</f>
        <v>0.52</v>
      </c>
      <c r="H60" s="17">
        <f>(H30*H32)</f>
        <v>0.52</v>
      </c>
    </row>
    <row r="61" spans="2:10" ht="15.75" customHeight="1" x14ac:dyDescent="0.35">
      <c r="B61" s="13" t="s">
        <v>36</v>
      </c>
      <c r="D61" s="17">
        <f>D34/D36</f>
        <v>0.41666666666666669</v>
      </c>
      <c r="F61" s="17">
        <f>F34/F36</f>
        <v>0.41666666666666669</v>
      </c>
      <c r="H61" s="17">
        <f>H34/H36</f>
        <v>0.41666666666666669</v>
      </c>
    </row>
    <row r="62" spans="2:10" ht="15.75" customHeight="1" x14ac:dyDescent="0.35">
      <c r="B62" s="6" t="s">
        <v>37</v>
      </c>
      <c r="D62" s="17">
        <f>D38/D40</f>
        <v>0.5714285714285714</v>
      </c>
      <c r="F62" s="17">
        <f>F38/F40</f>
        <v>0.5714285714285714</v>
      </c>
      <c r="H62" s="17">
        <f>H38/H40</f>
        <v>0.5714285714285714</v>
      </c>
    </row>
    <row r="63" spans="2:10" ht="15.75" customHeight="1" x14ac:dyDescent="0.35">
      <c r="B63" s="6" t="s">
        <v>38</v>
      </c>
      <c r="D63" s="17">
        <f>(D42+D44)/D52</f>
        <v>1.75</v>
      </c>
      <c r="F63" s="17">
        <f>(F42+F44)/F52</f>
        <v>1.75</v>
      </c>
      <c r="H63" s="17">
        <f>(H42+H44)/H52</f>
        <v>1.75</v>
      </c>
      <c r="J63" s="18"/>
    </row>
    <row r="64" spans="2:10" ht="15.75" customHeight="1" x14ac:dyDescent="0.3"/>
    <row r="65" spans="2:10" ht="15.75" customHeight="1" x14ac:dyDescent="0.3">
      <c r="D65" s="16"/>
      <c r="F65" s="16"/>
      <c r="H65" s="16"/>
    </row>
    <row r="66" spans="2:10" ht="19.8" customHeight="1" x14ac:dyDescent="0.45">
      <c r="B66" s="28" t="s">
        <v>39</v>
      </c>
      <c r="C66" s="19"/>
      <c r="D66" s="20">
        <f>D57/D52</f>
        <v>3.2</v>
      </c>
      <c r="F66" s="20">
        <f>F57/F52</f>
        <v>3.2</v>
      </c>
      <c r="H66" s="20">
        <f>H57/H52</f>
        <v>3.2</v>
      </c>
    </row>
    <row r="67" spans="2:10" ht="22.2" customHeight="1" x14ac:dyDescent="0.45">
      <c r="B67" s="28" t="s">
        <v>40</v>
      </c>
      <c r="C67" s="19"/>
      <c r="D67" s="20">
        <f>SUM(D59:D63)</f>
        <v>5.1780952380952376</v>
      </c>
      <c r="F67" s="20">
        <f>SUM(F59:F63)</f>
        <v>5.1780952380952376</v>
      </c>
      <c r="H67" s="20">
        <f>SUM(H59:H63)</f>
        <v>5.1780952380952376</v>
      </c>
    </row>
    <row r="68" spans="2:10" ht="25.8" customHeight="1" x14ac:dyDescent="0.45">
      <c r="B68" s="28" t="s">
        <v>41</v>
      </c>
      <c r="C68" s="19"/>
      <c r="D68" s="20">
        <f>(D48+D50)/D52</f>
        <v>20.5</v>
      </c>
      <c r="F68" s="20">
        <f>(F48+F50)/F52</f>
        <v>20.5</v>
      </c>
      <c r="H68" s="20">
        <f>(H48+H50)/H52</f>
        <v>20.5</v>
      </c>
    </row>
    <row r="69" spans="2:10" ht="15.75" customHeight="1" x14ac:dyDescent="0.35">
      <c r="D69" s="16"/>
      <c r="F69" s="16"/>
      <c r="H69" s="16"/>
      <c r="J69" s="18"/>
    </row>
    <row r="70" spans="2:10" ht="24" customHeight="1" x14ac:dyDescent="0.45">
      <c r="B70" s="31" t="s">
        <v>42</v>
      </c>
      <c r="C70" s="19"/>
      <c r="D70" s="20">
        <f>D66+D67+D68</f>
        <v>28.878095238095238</v>
      </c>
      <c r="F70" s="20">
        <f>F66+F67+F68</f>
        <v>28.878095238095238</v>
      </c>
      <c r="H70" s="20">
        <f>H66+H67+H68</f>
        <v>28.878095238095238</v>
      </c>
    </row>
    <row r="71" spans="2:10" ht="15.75" customHeight="1" x14ac:dyDescent="0.3"/>
    <row r="72" spans="2:10" ht="15.75" customHeight="1" x14ac:dyDescent="0.3"/>
    <row r="73" spans="2:10" ht="28.2" customHeight="1" x14ac:dyDescent="0.45">
      <c r="B73" s="19" t="s">
        <v>43</v>
      </c>
    </row>
    <row r="74" spans="2:10" ht="29.4" customHeight="1" x14ac:dyDescent="0.45">
      <c r="B74" s="19" t="s">
        <v>44</v>
      </c>
    </row>
    <row r="75" spans="2:10" ht="23.4" customHeight="1" x14ac:dyDescent="0.45">
      <c r="B75" s="19" t="s">
        <v>45</v>
      </c>
    </row>
    <row r="76" spans="2:10" ht="33" customHeight="1" x14ac:dyDescent="0.45">
      <c r="B76" s="19" t="s">
        <v>46</v>
      </c>
    </row>
    <row r="77" spans="2:10" ht="15.75" customHeight="1" x14ac:dyDescent="0.3"/>
    <row r="78" spans="2:10" ht="15.75" customHeight="1" x14ac:dyDescent="0.3"/>
    <row r="79" spans="2:10" ht="15.75" customHeight="1" x14ac:dyDescent="0.3"/>
    <row r="80" spans="2:1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  <row r="1001" ht="15.75" customHeight="1" x14ac:dyDescent="0.3"/>
    <row r="1002" ht="15.75" customHeight="1" x14ac:dyDescent="0.3"/>
    <row r="1003" ht="15.75" customHeight="1" x14ac:dyDescent="0.3"/>
    <row r="1004" ht="15.75" customHeight="1" x14ac:dyDescent="0.3"/>
    <row r="1005" ht="15.75" customHeight="1" x14ac:dyDescent="0.3"/>
    <row r="1006" ht="15.75" customHeight="1" x14ac:dyDescent="0.3"/>
    <row r="1007" ht="15.75" customHeight="1" x14ac:dyDescent="0.3"/>
    <row r="1008" ht="15.75" customHeight="1" x14ac:dyDescent="0.3"/>
    <row r="1009" ht="15.75" customHeight="1" x14ac:dyDescent="0.3"/>
    <row r="1010" ht="15.75" customHeight="1" x14ac:dyDescent="0.3"/>
    <row r="1011" ht="15.75" customHeight="1" x14ac:dyDescent="0.3"/>
    <row r="1012" ht="15.75" customHeight="1" x14ac:dyDescent="0.3"/>
    <row r="1013" ht="15.75" customHeight="1" x14ac:dyDescent="0.3"/>
    <row r="1014" ht="15.75" customHeight="1" x14ac:dyDescent="0.3"/>
    <row r="1015" ht="15.75" customHeight="1" x14ac:dyDescent="0.3"/>
    <row r="1016" ht="15.75" customHeight="1" x14ac:dyDescent="0.3"/>
    <row r="1017" ht="15.75" customHeight="1" x14ac:dyDescent="0.3"/>
    <row r="1018" ht="15.75" customHeight="1" x14ac:dyDescent="0.3"/>
  </sheetData>
  <mergeCells count="4">
    <mergeCell ref="A1:H1"/>
    <mergeCell ref="A2:H2"/>
    <mergeCell ref="A7:H7"/>
    <mergeCell ref="A3:H5"/>
  </mergeCells>
  <hyperlinks>
    <hyperlink ref="D6" r:id="rId1" xr:uid="{00000000-0004-0000-0000-000000000000}"/>
  </hyperlinks>
  <pageMargins left="0.7" right="0.7" top="0.75" bottom="0.75" header="0" footer="0"/>
  <pageSetup orientation="portrait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Sai kiran</cp:lastModifiedBy>
  <dcterms:modified xsi:type="dcterms:W3CDTF">2025-07-22T06:55:16Z</dcterms:modified>
</cp:coreProperties>
</file>